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/>
  </bookViews>
  <sheets>
    <sheet name="2018" sheetId="1" r:id="rId1"/>
  </sheets>
  <calcPr calcId="125725"/>
</workbook>
</file>

<file path=xl/calcChain.xml><?xml version="1.0" encoding="utf-8"?>
<calcChain xmlns="http://schemas.openxmlformats.org/spreadsheetml/2006/main">
  <c r="I54" i="1"/>
  <c r="I53"/>
  <c r="I51"/>
  <c r="I50"/>
  <c r="I49"/>
  <c r="I48"/>
  <c r="I47"/>
  <c r="I46"/>
  <c r="I45"/>
  <c r="I44"/>
  <c r="I43"/>
  <c r="H42"/>
  <c r="I42" s="1"/>
  <c r="G42"/>
  <c r="I41"/>
  <c r="I40"/>
  <c r="H39"/>
  <c r="I39" s="1"/>
  <c r="G39"/>
  <c r="I37"/>
  <c r="H35"/>
  <c r="G35"/>
  <c r="I34"/>
  <c r="I30"/>
  <c r="I28"/>
  <c r="I27"/>
  <c r="H22"/>
  <c r="G22"/>
  <c r="I21"/>
  <c r="I20"/>
  <c r="I18"/>
  <c r="I17"/>
  <c r="I16"/>
  <c r="I15"/>
  <c r="I14"/>
  <c r="G13"/>
  <c r="I13" s="1"/>
  <c r="I11"/>
  <c r="H10"/>
  <c r="G10"/>
  <c r="I9"/>
  <c r="H8"/>
  <c r="G8"/>
  <c r="H6"/>
  <c r="I6" s="1"/>
  <c r="G6"/>
  <c r="I8" l="1"/>
  <c r="I10"/>
  <c r="I22"/>
</calcChain>
</file>

<file path=xl/sharedStrings.xml><?xml version="1.0" encoding="utf-8"?>
<sst xmlns="http://schemas.openxmlformats.org/spreadsheetml/2006/main" count="223" uniqueCount="88">
  <si>
    <t>Բաժին</t>
  </si>
  <si>
    <t>Խումբ</t>
  </si>
  <si>
    <t>Դաս</t>
  </si>
  <si>
    <t>Ծրագիր</t>
  </si>
  <si>
    <t>Ծրագրի անվանումը</t>
  </si>
  <si>
    <t>ԸՆԴԱՄԵՆԸ</t>
  </si>
  <si>
    <t>այդ թվում `</t>
  </si>
  <si>
    <t>ԱՊԱՐԱՏԻ ՊԱՀՊԱՆՈՒՄ</t>
  </si>
  <si>
    <t>08</t>
  </si>
  <si>
    <t>06</t>
  </si>
  <si>
    <t>01</t>
  </si>
  <si>
    <t>Գործադիր իշխանության, պետական կառավարման հանրապետական և տարածքային կառավարման մարմինների պահպանում (նախարարությունների աշխատակազմերի մասով)</t>
  </si>
  <si>
    <t xml:space="preserve"> ՀՀ առաջնություններին և միջազգային միջոցառումներին մասնակցության ապահովման համար մարզիկների նախապատրաստում և առաջնությունների անցկացում</t>
  </si>
  <si>
    <t>03</t>
  </si>
  <si>
    <t>Միջազգային մարզական միջոցառումների հաղթողներին և մրցանակակիրներին  դրամական մրցանակների հանձնում</t>
  </si>
  <si>
    <t>10</t>
  </si>
  <si>
    <t>Հավաքական թիմերի գլխավոր ավագ մարզիչների վարձատրություն և աշխարհի չեմպիոններին պատվովճարի հատկացում</t>
  </si>
  <si>
    <t>11</t>
  </si>
  <si>
    <t xml:space="preserve">Եվրախորհրդի սպորտի մասին համաձայնագրին անդամակցում </t>
  </si>
  <si>
    <t>12</t>
  </si>
  <si>
    <t xml:space="preserve">Հակադոպինգային համաշխարհային գործակալությանը անդամակցում </t>
  </si>
  <si>
    <t>13</t>
  </si>
  <si>
    <t>Օլիմպիական խաղերում, աշխարհի և Եվրոպայի առաջնություններում բարձր արդյունքների հասած ՀՀ հավաքական թիմերի մարզիկներին և նրանց մարզիչներին ՀՀ Նախագահի անվանական թոշակի հատկացում</t>
  </si>
  <si>
    <t>14</t>
  </si>
  <si>
    <t>ՀՀ հավաքական թիմերին մարզահագուստով և մարզահանդերձանքով ապահովում</t>
  </si>
  <si>
    <t>15</t>
  </si>
  <si>
    <t>16</t>
  </si>
  <si>
    <t>27</t>
  </si>
  <si>
    <t xml:space="preserve">Աջակցություն hայկական ազգային կոխ ըմբշամարտ մարզաձևի  զարգացմանը </t>
  </si>
  <si>
    <t>30</t>
  </si>
  <si>
    <t>2018 թվականին Երևանում կայանալիք սուսերամարտի Եվրոպայի մինչև 23 տարեկանների առաջնության անցկացում</t>
  </si>
  <si>
    <t>ՄԱՆԿԱՊԱՏԱՆԵԿԱՆ ԵՎ ՄԱՍՍԱՅԱԿԱՆ ՍՊՈՐՏ</t>
  </si>
  <si>
    <t>04</t>
  </si>
  <si>
    <t>Նախազորակոչային և զորակոչային տարիքի երիտասարդության հանրապետական ռազմամարզական խաղերի անցկացում</t>
  </si>
  <si>
    <t>ՀՀ մարզերում և ԼՂՀ-ում հանրապետական մարզական փառատոնի անցկացում</t>
  </si>
  <si>
    <t>07</t>
  </si>
  <si>
    <t>«Լավագույն մարզական ընտանիք» մրցույթի անցկացում</t>
  </si>
  <si>
    <t>18</t>
  </si>
  <si>
    <t>«Հաշմանդամություն ունեցող լավագույն մարզիկ» մրցույթի անցկացում</t>
  </si>
  <si>
    <t>19</t>
  </si>
  <si>
    <t>«Լավագույն մարզական նախադպրոցական հաստատություն»  մրցույթի անցկացում</t>
  </si>
  <si>
    <t>20</t>
  </si>
  <si>
    <t>«Երեխաների խնամքի և պաշտպանության լավագույն մարզական հաստատություն» մրցույթի անցկացում</t>
  </si>
  <si>
    <t>21</t>
  </si>
  <si>
    <t>Հանրապետական ուսանողական մարզական խաղերի անցկացում</t>
  </si>
  <si>
    <t>23</t>
  </si>
  <si>
    <t>ՀՀ մարզերի, Երևան քաղաքի և ԼՂՀ հանրակրթական դպրոցների 1-3-րդ և 4-7-րդ դասարանների աշակերտների միչև «Սպորտլանդիա» մարզական միջոցառման անցկացում</t>
  </si>
  <si>
    <t>22</t>
  </si>
  <si>
    <t>ՀՀ մարզերի, Երևան քաղաքի և ԼՂՀ հանրակրթական դպրոցների 8-12-րդ դասարանների աշակերտների սպարտակիադայի անցկացում</t>
  </si>
  <si>
    <t>24</t>
  </si>
  <si>
    <t>ՀՀ գյուղական մարզական խաղերի անցկացում</t>
  </si>
  <si>
    <t>25</t>
  </si>
  <si>
    <t>Տարեցների հանրապետական խաղերի անցկացում</t>
  </si>
  <si>
    <t>26</t>
  </si>
  <si>
    <t>Պետական մարմինների աշխատակիցների միջև հրաձգության հանրապետական մրցույթ</t>
  </si>
  <si>
    <t>ՀԱՇՄԱՆԴԱՄԱՅԻՆ ՍՊՈՐՏ</t>
  </si>
  <si>
    <t>Հաշմանդամային սպորտին առնչվող ծառայություններ</t>
  </si>
  <si>
    <t>17</t>
  </si>
  <si>
    <t>2018 թվականի Հարավային Կորեայի ձմեռային պարալիմպիկ խաղերին Հայաստանի մարզական պատվիրակության մասնակցության ապահովում</t>
  </si>
  <si>
    <t>29</t>
  </si>
  <si>
    <t>2018 թվականին Երևանում կայանալիք պատանիների և երիտասարդների  1-ին ամառային սուրդլիմպիկ խաղերի անցկացման ապահովում</t>
  </si>
  <si>
    <t>ԵՐԻՏԱՍԱՐԴԱԿԱՆ ԾՐԱԳՐԵՐ</t>
  </si>
  <si>
    <t>Երիտասարդական ծրագրեր</t>
  </si>
  <si>
    <t>02</t>
  </si>
  <si>
    <t>Երիտասարդական ծրագրերի շրջանակներում թրաֆիքինգի դեմ պայքարի միջոցառումներ</t>
  </si>
  <si>
    <t>ԿՐԹՈՒԹՅՈՒՆ</t>
  </si>
  <si>
    <t>09</t>
  </si>
  <si>
    <t>Միջին մասնագիտական կրթության գծով ուսանողական նպաստների տրամադրում</t>
  </si>
  <si>
    <t>Միջին մասնագիտական կրթություն ստացող ուսանողների կրթաթոշակ</t>
  </si>
  <si>
    <t>05</t>
  </si>
  <si>
    <t>Արտադպրոցական դաստիարակություն</t>
  </si>
  <si>
    <t>Շախմատի մրցույթների պատրաստման ծառայություններ</t>
  </si>
  <si>
    <t>Արտադպրոցական դաստիարակություն հասարակական կազմակերպությունների կողմից</t>
  </si>
  <si>
    <t>Մանկապատանեկան մարզադպրոցներում աշխատող մարզիչ-մանկավարժների վերապատրաստման կազմակերպում</t>
  </si>
  <si>
    <t>Սպորտային բժշկության և հակադոպինգային հսկողության ծառայություններ</t>
  </si>
  <si>
    <t>Արտասահմանյան պաշտոնական գործուղումներ</t>
  </si>
  <si>
    <t>Արտասահմանյան պատվիրակությունների ընդունելություններ</t>
  </si>
  <si>
    <t>Պետական հիմնարկների և կազմակերպությունների աշխատողների սոցիալական փաթեթով ապահովում</t>
  </si>
  <si>
    <t>ՀՀ կառավարության պահուստային ֆոնդ</t>
  </si>
  <si>
    <t xml:space="preserve">Նախահաշվով նախատեսված գումարը </t>
  </si>
  <si>
    <t>Դրամարկղային ծախսը</t>
  </si>
  <si>
    <t>ՍՊՈՐՏԱՅԻՆ  ԾՐԱԳՐԵՐ</t>
  </si>
  <si>
    <t>Բյուջեի կատարման տոկոսը</t>
  </si>
  <si>
    <t>ՀՀ ՍՊՈՐՏԻ ԵՎ ԵՐԻՏԱՍԱՐԴՈՒԹՅԱՆ ՀԱՐՑԵՐԻ ՆԱԽԱՐԱՐՈՒԹՅԱՆ 2018 ԹՎԱԿԱՆԻ ԱՌԱՋԻՆ ԵՌԱՄՍՅԱԿԻ ՖԻՆԱՆՍԱԿԱՆ ՀԱՇՎԵՏՎՈՒԹՅՈՒՆԸ՝ ԸՍՏ ԾՐԱԳՐԵՐԻ</t>
  </si>
  <si>
    <t>հազար դրամ</t>
  </si>
  <si>
    <t xml:space="preserve">2018 թվականի Հարավային Կորեայի ձմեռային օլիմպիական խաղերին Հայաստանի մարզական պատվիրակության մասնակցության ապահովում </t>
  </si>
  <si>
    <t xml:space="preserve">2018 թվականի Բուենոս Այրեսում  կայանալիք 3-րդ ամառային պատանեկան օլիմպիական խաղերին  Հայաստանի մարզական պատվիրակության մասնակցության ապահովում </t>
  </si>
  <si>
    <t>Վինդսերֆինգ մարզաձևին առնչվող ծառայություններ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</si>
</sst>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u/>
      <sz val="10"/>
      <name val="GHEA Grapalat"/>
      <family val="3"/>
    </font>
    <font>
      <b/>
      <sz val="10"/>
      <name val="GHEA Grapalat"/>
      <family val="3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 wrapText="1"/>
    </xf>
    <xf numFmtId="4" fontId="1" fillId="0" borderId="17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right" vertical="center"/>
    </xf>
    <xf numFmtId="4" fontId="5" fillId="0" borderId="13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right" vertical="center"/>
    </xf>
    <xf numFmtId="0" fontId="1" fillId="0" borderId="18" xfId="0" applyFont="1" applyFill="1" applyBorder="1" applyAlignment="1">
      <alignment vertical="center" wrapText="1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right" vertical="center"/>
    </xf>
    <xf numFmtId="4" fontId="5" fillId="0" borderId="2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5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selection activeCell="H2" sqref="H2"/>
    </sheetView>
  </sheetViews>
  <sheetFormatPr defaultRowHeight="14.4"/>
  <cols>
    <col min="1" max="1" width="4.109375" customWidth="1"/>
    <col min="2" max="5" width="3" style="23" customWidth="1"/>
    <col min="6" max="6" width="46.33203125" style="23" customWidth="1"/>
    <col min="7" max="7" width="15.109375" customWidth="1"/>
    <col min="8" max="8" width="17.109375" customWidth="1"/>
    <col min="9" max="9" width="12.88671875" customWidth="1"/>
  </cols>
  <sheetData>
    <row r="1" spans="1:9" ht="48" customHeight="1">
      <c r="A1" s="57" t="s">
        <v>83</v>
      </c>
      <c r="B1" s="57"/>
      <c r="C1" s="57"/>
      <c r="D1" s="57"/>
      <c r="E1" s="57"/>
      <c r="F1" s="57"/>
      <c r="G1" s="57"/>
      <c r="H1" s="57"/>
      <c r="I1" s="57"/>
    </row>
    <row r="2" spans="1:9" ht="16.2" thickBot="1">
      <c r="A2" s="1"/>
      <c r="B2" s="30"/>
      <c r="C2" s="30"/>
      <c r="D2" s="30"/>
      <c r="E2" s="31"/>
      <c r="F2" s="18"/>
      <c r="G2" s="1"/>
      <c r="H2" s="56" t="s">
        <v>84</v>
      </c>
      <c r="I2" s="2"/>
    </row>
    <row r="3" spans="1:9" ht="77.25" customHeight="1" thickBot="1">
      <c r="A3" s="24"/>
      <c r="B3" s="25" t="s">
        <v>0</v>
      </c>
      <c r="C3" s="25" t="s">
        <v>1</v>
      </c>
      <c r="D3" s="26" t="s">
        <v>2</v>
      </c>
      <c r="E3" s="27" t="s">
        <v>3</v>
      </c>
      <c r="F3" s="19" t="s">
        <v>4</v>
      </c>
      <c r="G3" s="19" t="s">
        <v>79</v>
      </c>
      <c r="H3" s="28" t="s">
        <v>80</v>
      </c>
      <c r="I3" s="29" t="s">
        <v>82</v>
      </c>
    </row>
    <row r="4" spans="1:9" ht="15.6" thickBot="1">
      <c r="A4" s="3">
        <v>1</v>
      </c>
      <c r="B4" s="32">
        <v>2</v>
      </c>
      <c r="C4" s="33">
        <v>3</v>
      </c>
      <c r="D4" s="34">
        <v>4</v>
      </c>
      <c r="E4" s="33">
        <v>5</v>
      </c>
      <c r="F4" s="20">
        <v>6</v>
      </c>
      <c r="G4" s="4">
        <v>7</v>
      </c>
      <c r="H4" s="4">
        <v>8</v>
      </c>
      <c r="I4" s="5">
        <v>9</v>
      </c>
    </row>
    <row r="5" spans="1:9" ht="15.6" thickBot="1">
      <c r="A5" s="6"/>
      <c r="B5" s="32"/>
      <c r="C5" s="33"/>
      <c r="D5" s="34"/>
      <c r="E5" s="33"/>
      <c r="F5" s="21"/>
      <c r="G5" s="7"/>
      <c r="H5" s="7"/>
      <c r="I5" s="8"/>
    </row>
    <row r="6" spans="1:9" ht="18">
      <c r="A6" s="9"/>
      <c r="B6" s="35"/>
      <c r="C6" s="35"/>
      <c r="D6" s="36"/>
      <c r="E6" s="37"/>
      <c r="F6" s="44" t="s">
        <v>5</v>
      </c>
      <c r="G6" s="45">
        <f>G8+G10+G39+G42+G51+G53+G54+G22+G35+G50+G52</f>
        <v>1402570.51</v>
      </c>
      <c r="H6" s="45">
        <f>H8+H10+H39+H42+H51+H53+H54+H22+H35+H50+H52</f>
        <v>1267794.25</v>
      </c>
      <c r="I6" s="46">
        <f>H6*100/G6</f>
        <v>90.390767591427547</v>
      </c>
    </row>
    <row r="7" spans="1:9" ht="15">
      <c r="A7" s="10"/>
      <c r="B7" s="38"/>
      <c r="C7" s="38"/>
      <c r="D7" s="39"/>
      <c r="E7" s="40"/>
      <c r="F7" s="22" t="s">
        <v>6</v>
      </c>
      <c r="G7" s="11"/>
      <c r="H7" s="11"/>
      <c r="I7" s="47"/>
    </row>
    <row r="8" spans="1:9" ht="24.75" customHeight="1">
      <c r="A8" s="12"/>
      <c r="B8" s="41"/>
      <c r="C8" s="41"/>
      <c r="D8" s="42"/>
      <c r="E8" s="43"/>
      <c r="F8" s="38" t="s">
        <v>7</v>
      </c>
      <c r="G8" s="13">
        <f>SUM(G9:G9)</f>
        <v>63099.199999999997</v>
      </c>
      <c r="H8" s="13">
        <f>SUM(H9:H9)</f>
        <v>59391.58</v>
      </c>
      <c r="I8" s="17">
        <f>H8*100/G8</f>
        <v>94.12414103506859</v>
      </c>
    </row>
    <row r="9" spans="1:9" ht="66" customHeight="1">
      <c r="A9" s="14">
        <v>1</v>
      </c>
      <c r="B9" s="41" t="s">
        <v>8</v>
      </c>
      <c r="C9" s="41" t="s">
        <v>9</v>
      </c>
      <c r="D9" s="42" t="s">
        <v>10</v>
      </c>
      <c r="E9" s="43" t="s">
        <v>10</v>
      </c>
      <c r="F9" s="22" t="s">
        <v>11</v>
      </c>
      <c r="G9" s="15">
        <v>63099.199999999997</v>
      </c>
      <c r="H9" s="15">
        <v>59391.58</v>
      </c>
      <c r="I9" s="17">
        <f>H9*100/G9</f>
        <v>94.12414103506859</v>
      </c>
    </row>
    <row r="10" spans="1:9" ht="25.5" customHeight="1">
      <c r="A10" s="12"/>
      <c r="B10" s="41"/>
      <c r="C10" s="41"/>
      <c r="D10" s="42"/>
      <c r="E10" s="43"/>
      <c r="F10" s="38" t="s">
        <v>81</v>
      </c>
      <c r="G10" s="13">
        <f>SUM(G11:G21)</f>
        <v>568401.10000000009</v>
      </c>
      <c r="H10" s="13">
        <f>SUM(H11:H21)</f>
        <v>505606.6</v>
      </c>
      <c r="I10" s="48">
        <f>H10*100/G10</f>
        <v>88.952431654337033</v>
      </c>
    </row>
    <row r="11" spans="1:9" ht="69.75" customHeight="1">
      <c r="A11" s="16">
        <v>2</v>
      </c>
      <c r="B11" s="41" t="s">
        <v>8</v>
      </c>
      <c r="C11" s="41" t="s">
        <v>10</v>
      </c>
      <c r="D11" s="42" t="s">
        <v>10</v>
      </c>
      <c r="E11" s="43" t="s">
        <v>10</v>
      </c>
      <c r="F11" s="22" t="s">
        <v>12</v>
      </c>
      <c r="G11" s="15">
        <v>370158.4</v>
      </c>
      <c r="H11" s="15">
        <v>330312.8</v>
      </c>
      <c r="I11" s="17">
        <f>H11*100/G11</f>
        <v>89.235527276971155</v>
      </c>
    </row>
    <row r="12" spans="1:9" ht="44.25" customHeight="1">
      <c r="A12" s="16">
        <v>3</v>
      </c>
      <c r="B12" s="41" t="s">
        <v>8</v>
      </c>
      <c r="C12" s="41" t="s">
        <v>10</v>
      </c>
      <c r="D12" s="42" t="s">
        <v>10</v>
      </c>
      <c r="E12" s="43" t="s">
        <v>13</v>
      </c>
      <c r="F12" s="22" t="s">
        <v>14</v>
      </c>
      <c r="G12" s="15">
        <v>0</v>
      </c>
      <c r="H12" s="15"/>
      <c r="I12" s="17"/>
    </row>
    <row r="13" spans="1:9" ht="50.25" customHeight="1">
      <c r="A13" s="16">
        <v>4</v>
      </c>
      <c r="B13" s="41" t="s">
        <v>8</v>
      </c>
      <c r="C13" s="41" t="s">
        <v>10</v>
      </c>
      <c r="D13" s="42" t="s">
        <v>10</v>
      </c>
      <c r="E13" s="43" t="s">
        <v>15</v>
      </c>
      <c r="F13" s="22" t="s">
        <v>16</v>
      </c>
      <c r="G13" s="15">
        <f>11974.5-490.4</f>
        <v>11484.1</v>
      </c>
      <c r="H13" s="15">
        <v>7723</v>
      </c>
      <c r="I13" s="17">
        <f t="shared" ref="I13:I18" si="0">H13*100/G13</f>
        <v>67.249501484661394</v>
      </c>
    </row>
    <row r="14" spans="1:9" ht="31.5" customHeight="1">
      <c r="A14" s="16">
        <v>5</v>
      </c>
      <c r="B14" s="41" t="s">
        <v>8</v>
      </c>
      <c r="C14" s="41" t="s">
        <v>10</v>
      </c>
      <c r="D14" s="42" t="s">
        <v>10</v>
      </c>
      <c r="E14" s="43" t="s">
        <v>17</v>
      </c>
      <c r="F14" s="22" t="s">
        <v>18</v>
      </c>
      <c r="G14" s="15">
        <v>4023.7</v>
      </c>
      <c r="H14" s="15"/>
      <c r="I14" s="17">
        <f t="shared" si="0"/>
        <v>0</v>
      </c>
    </row>
    <row r="15" spans="1:9" ht="35.25" customHeight="1">
      <c r="A15" s="16">
        <v>6</v>
      </c>
      <c r="B15" s="41" t="s">
        <v>8</v>
      </c>
      <c r="C15" s="41" t="s">
        <v>10</v>
      </c>
      <c r="D15" s="42" t="s">
        <v>10</v>
      </c>
      <c r="E15" s="43" t="s">
        <v>19</v>
      </c>
      <c r="F15" s="22" t="s">
        <v>20</v>
      </c>
      <c r="G15" s="15">
        <v>4419.6000000000004</v>
      </c>
      <c r="H15" s="15"/>
      <c r="I15" s="17">
        <f t="shared" si="0"/>
        <v>0</v>
      </c>
    </row>
    <row r="16" spans="1:9" ht="84.6" customHeight="1">
      <c r="A16" s="16">
        <v>7</v>
      </c>
      <c r="B16" s="41" t="s">
        <v>8</v>
      </c>
      <c r="C16" s="41" t="s">
        <v>10</v>
      </c>
      <c r="D16" s="42" t="s">
        <v>10</v>
      </c>
      <c r="E16" s="43" t="s">
        <v>21</v>
      </c>
      <c r="F16" s="22" t="s">
        <v>22</v>
      </c>
      <c r="G16" s="15">
        <v>39250</v>
      </c>
      <c r="H16" s="15">
        <v>33967.5</v>
      </c>
      <c r="I16" s="17">
        <f t="shared" si="0"/>
        <v>86.541401273885356</v>
      </c>
    </row>
    <row r="17" spans="1:9" ht="36" customHeight="1">
      <c r="A17" s="16">
        <v>8</v>
      </c>
      <c r="B17" s="41" t="s">
        <v>8</v>
      </c>
      <c r="C17" s="41" t="s">
        <v>10</v>
      </c>
      <c r="D17" s="42" t="s">
        <v>10</v>
      </c>
      <c r="E17" s="43" t="s">
        <v>23</v>
      </c>
      <c r="F17" s="22" t="s">
        <v>24</v>
      </c>
      <c r="G17" s="15">
        <v>81840</v>
      </c>
      <c r="H17" s="15">
        <v>81840</v>
      </c>
      <c r="I17" s="17">
        <f t="shared" si="0"/>
        <v>100</v>
      </c>
    </row>
    <row r="18" spans="1:9" ht="53.25" customHeight="1">
      <c r="A18" s="16">
        <v>9</v>
      </c>
      <c r="B18" s="41" t="s">
        <v>8</v>
      </c>
      <c r="C18" s="41" t="s">
        <v>10</v>
      </c>
      <c r="D18" s="42" t="s">
        <v>10</v>
      </c>
      <c r="E18" s="43" t="s">
        <v>25</v>
      </c>
      <c r="F18" s="22" t="s">
        <v>85</v>
      </c>
      <c r="G18" s="15">
        <v>24340</v>
      </c>
      <c r="H18" s="15">
        <v>24340</v>
      </c>
      <c r="I18" s="17">
        <f t="shared" si="0"/>
        <v>100</v>
      </c>
    </row>
    <row r="19" spans="1:9" ht="67.2" customHeight="1">
      <c r="A19" s="16">
        <v>10</v>
      </c>
      <c r="B19" s="41" t="s">
        <v>8</v>
      </c>
      <c r="C19" s="41" t="s">
        <v>10</v>
      </c>
      <c r="D19" s="42" t="s">
        <v>10</v>
      </c>
      <c r="E19" s="43" t="s">
        <v>26</v>
      </c>
      <c r="F19" s="22" t="s">
        <v>86</v>
      </c>
      <c r="G19" s="15">
        <v>0</v>
      </c>
      <c r="H19" s="15"/>
      <c r="I19" s="17"/>
    </row>
    <row r="20" spans="1:9" ht="44.25" customHeight="1">
      <c r="A20" s="16">
        <v>11</v>
      </c>
      <c r="B20" s="41" t="s">
        <v>8</v>
      </c>
      <c r="C20" s="41" t="s">
        <v>10</v>
      </c>
      <c r="D20" s="42" t="s">
        <v>10</v>
      </c>
      <c r="E20" s="43" t="s">
        <v>27</v>
      </c>
      <c r="F20" s="22" t="s">
        <v>28</v>
      </c>
      <c r="G20" s="15">
        <v>5160</v>
      </c>
      <c r="H20" s="15">
        <v>5160</v>
      </c>
      <c r="I20" s="17">
        <f>H20*100/G20</f>
        <v>100</v>
      </c>
    </row>
    <row r="21" spans="1:9" ht="58.8" customHeight="1">
      <c r="A21" s="16">
        <v>12</v>
      </c>
      <c r="B21" s="41" t="s">
        <v>8</v>
      </c>
      <c r="C21" s="41" t="s">
        <v>10</v>
      </c>
      <c r="D21" s="42" t="s">
        <v>10</v>
      </c>
      <c r="E21" s="43" t="s">
        <v>29</v>
      </c>
      <c r="F21" s="22" t="s">
        <v>30</v>
      </c>
      <c r="G21" s="15">
        <v>27725.3</v>
      </c>
      <c r="H21" s="15">
        <v>22263.3</v>
      </c>
      <c r="I21" s="17">
        <f>H21*100/G21</f>
        <v>80.299581970258217</v>
      </c>
    </row>
    <row r="22" spans="1:9" ht="28.5" customHeight="1">
      <c r="A22" s="12"/>
      <c r="B22" s="41"/>
      <c r="C22" s="41"/>
      <c r="D22" s="42"/>
      <c r="E22" s="43"/>
      <c r="F22" s="38" t="s">
        <v>31</v>
      </c>
      <c r="G22" s="13">
        <f>SUM(G23:G34)</f>
        <v>37732.699999999997</v>
      </c>
      <c r="H22" s="13">
        <f>SUM(H23:H34)</f>
        <v>3938.4</v>
      </c>
      <c r="I22" s="48">
        <f>H22*100/G22</f>
        <v>10.437631020308645</v>
      </c>
    </row>
    <row r="23" spans="1:9" ht="46.5" customHeight="1">
      <c r="A23" s="16">
        <v>13</v>
      </c>
      <c r="B23" s="41" t="s">
        <v>8</v>
      </c>
      <c r="C23" s="41" t="s">
        <v>10</v>
      </c>
      <c r="D23" s="42" t="s">
        <v>10</v>
      </c>
      <c r="E23" s="43" t="s">
        <v>32</v>
      </c>
      <c r="F23" s="22" t="s">
        <v>33</v>
      </c>
      <c r="G23" s="15">
        <v>0</v>
      </c>
      <c r="H23" s="15"/>
      <c r="I23" s="17"/>
    </row>
    <row r="24" spans="1:9" ht="33.75" customHeight="1">
      <c r="A24" s="16">
        <v>14</v>
      </c>
      <c r="B24" s="41" t="s">
        <v>8</v>
      </c>
      <c r="C24" s="41" t="s">
        <v>10</v>
      </c>
      <c r="D24" s="42" t="s">
        <v>10</v>
      </c>
      <c r="E24" s="43" t="s">
        <v>9</v>
      </c>
      <c r="F24" s="22" t="s">
        <v>34</v>
      </c>
      <c r="G24" s="15">
        <v>0</v>
      </c>
      <c r="H24" s="15"/>
      <c r="I24" s="17"/>
    </row>
    <row r="25" spans="1:9" ht="33.75" customHeight="1">
      <c r="A25" s="16">
        <v>15</v>
      </c>
      <c r="B25" s="41" t="s">
        <v>8</v>
      </c>
      <c r="C25" s="41" t="s">
        <v>10</v>
      </c>
      <c r="D25" s="42" t="s">
        <v>10</v>
      </c>
      <c r="E25" s="43" t="s">
        <v>35</v>
      </c>
      <c r="F25" s="22" t="s">
        <v>36</v>
      </c>
      <c r="G25" s="15">
        <v>0</v>
      </c>
      <c r="H25" s="15"/>
      <c r="I25" s="17"/>
    </row>
    <row r="26" spans="1:9" ht="33.75" customHeight="1">
      <c r="A26" s="16">
        <v>16</v>
      </c>
      <c r="B26" s="41" t="s">
        <v>8</v>
      </c>
      <c r="C26" s="41" t="s">
        <v>10</v>
      </c>
      <c r="D26" s="42" t="s">
        <v>10</v>
      </c>
      <c r="E26" s="43" t="s">
        <v>37</v>
      </c>
      <c r="F26" s="22" t="s">
        <v>38</v>
      </c>
      <c r="G26" s="15">
        <v>0</v>
      </c>
      <c r="H26" s="15"/>
      <c r="I26" s="17"/>
    </row>
    <row r="27" spans="1:9" ht="33.75" customHeight="1">
      <c r="A27" s="16">
        <v>17</v>
      </c>
      <c r="B27" s="41" t="s">
        <v>8</v>
      </c>
      <c r="C27" s="41" t="s">
        <v>10</v>
      </c>
      <c r="D27" s="42" t="s">
        <v>10</v>
      </c>
      <c r="E27" s="43" t="s">
        <v>39</v>
      </c>
      <c r="F27" s="22" t="s">
        <v>40</v>
      </c>
      <c r="G27" s="15">
        <v>10815.5</v>
      </c>
      <c r="H27" s="15"/>
      <c r="I27" s="17">
        <f>H27*100/G27</f>
        <v>0</v>
      </c>
    </row>
    <row r="28" spans="1:9" ht="48" customHeight="1">
      <c r="A28" s="16">
        <v>18</v>
      </c>
      <c r="B28" s="41" t="s">
        <v>8</v>
      </c>
      <c r="C28" s="41" t="s">
        <v>10</v>
      </c>
      <c r="D28" s="42" t="s">
        <v>10</v>
      </c>
      <c r="E28" s="43" t="s">
        <v>41</v>
      </c>
      <c r="F28" s="22" t="s">
        <v>42</v>
      </c>
      <c r="G28" s="15">
        <v>3599.8</v>
      </c>
      <c r="H28" s="15"/>
      <c r="I28" s="17">
        <f>H28*100/G28</f>
        <v>0</v>
      </c>
    </row>
    <row r="29" spans="1:9" ht="36" customHeight="1">
      <c r="A29" s="16">
        <v>19</v>
      </c>
      <c r="B29" s="41" t="s">
        <v>8</v>
      </c>
      <c r="C29" s="41" t="s">
        <v>10</v>
      </c>
      <c r="D29" s="42" t="s">
        <v>10</v>
      </c>
      <c r="E29" s="43" t="s">
        <v>43</v>
      </c>
      <c r="F29" s="22" t="s">
        <v>44</v>
      </c>
      <c r="G29" s="15">
        <v>0</v>
      </c>
      <c r="H29" s="15"/>
      <c r="I29" s="17"/>
    </row>
    <row r="30" spans="1:9" ht="66" customHeight="1">
      <c r="A30" s="16">
        <v>20</v>
      </c>
      <c r="B30" s="41" t="s">
        <v>8</v>
      </c>
      <c r="C30" s="41" t="s">
        <v>10</v>
      </c>
      <c r="D30" s="42" t="s">
        <v>10</v>
      </c>
      <c r="E30" s="43" t="s">
        <v>45</v>
      </c>
      <c r="F30" s="22" t="s">
        <v>46</v>
      </c>
      <c r="G30" s="15">
        <v>22617.4</v>
      </c>
      <c r="H30" s="15">
        <v>3244.8</v>
      </c>
      <c r="I30" s="17">
        <f>H30*100/G30</f>
        <v>14.346476606506494</v>
      </c>
    </row>
    <row r="31" spans="1:9" ht="66" customHeight="1">
      <c r="A31" s="16">
        <v>21</v>
      </c>
      <c r="B31" s="41" t="s">
        <v>8</v>
      </c>
      <c r="C31" s="41" t="s">
        <v>10</v>
      </c>
      <c r="D31" s="42" t="s">
        <v>10</v>
      </c>
      <c r="E31" s="43" t="s">
        <v>47</v>
      </c>
      <c r="F31" s="22" t="s">
        <v>48</v>
      </c>
      <c r="G31" s="15">
        <v>0</v>
      </c>
      <c r="H31" s="15"/>
      <c r="I31" s="17"/>
    </row>
    <row r="32" spans="1:9" ht="26.25" customHeight="1">
      <c r="A32" s="16">
        <v>22</v>
      </c>
      <c r="B32" s="41" t="s">
        <v>8</v>
      </c>
      <c r="C32" s="41" t="s">
        <v>10</v>
      </c>
      <c r="D32" s="42" t="s">
        <v>10</v>
      </c>
      <c r="E32" s="43" t="s">
        <v>49</v>
      </c>
      <c r="F32" s="22" t="s">
        <v>50</v>
      </c>
      <c r="G32" s="15">
        <v>0</v>
      </c>
      <c r="H32" s="15"/>
      <c r="I32" s="17"/>
    </row>
    <row r="33" spans="1:9" ht="26.25" customHeight="1">
      <c r="A33" s="16">
        <v>23</v>
      </c>
      <c r="B33" s="41" t="s">
        <v>8</v>
      </c>
      <c r="C33" s="41" t="s">
        <v>10</v>
      </c>
      <c r="D33" s="42" t="s">
        <v>10</v>
      </c>
      <c r="E33" s="43" t="s">
        <v>51</v>
      </c>
      <c r="F33" s="22" t="s">
        <v>52</v>
      </c>
      <c r="G33" s="15">
        <v>0</v>
      </c>
      <c r="H33" s="15"/>
      <c r="I33" s="17"/>
    </row>
    <row r="34" spans="1:9" ht="31.5" customHeight="1">
      <c r="A34" s="16">
        <v>24</v>
      </c>
      <c r="B34" s="41" t="s">
        <v>8</v>
      </c>
      <c r="C34" s="41" t="s">
        <v>10</v>
      </c>
      <c r="D34" s="42" t="s">
        <v>10</v>
      </c>
      <c r="E34" s="43" t="s">
        <v>53</v>
      </c>
      <c r="F34" s="22" t="s">
        <v>54</v>
      </c>
      <c r="G34" s="15">
        <v>700</v>
      </c>
      <c r="H34" s="15">
        <v>693.6</v>
      </c>
      <c r="I34" s="17">
        <f>H34*100/G34</f>
        <v>99.085714285714289</v>
      </c>
    </row>
    <row r="35" spans="1:9" ht="21.75" customHeight="1">
      <c r="A35" s="12"/>
      <c r="B35" s="41"/>
      <c r="C35" s="41"/>
      <c r="D35" s="42"/>
      <c r="E35" s="43"/>
      <c r="F35" s="38" t="s">
        <v>55</v>
      </c>
      <c r="G35" s="13">
        <f>SUM(G36:G38)</f>
        <v>6869</v>
      </c>
      <c r="H35" s="13">
        <f>SUM(H36:H38)</f>
        <v>6869</v>
      </c>
      <c r="I35" s="48"/>
    </row>
    <row r="36" spans="1:9" ht="28.5" customHeight="1">
      <c r="A36" s="16">
        <v>25</v>
      </c>
      <c r="B36" s="41" t="s">
        <v>8</v>
      </c>
      <c r="C36" s="41" t="s">
        <v>10</v>
      </c>
      <c r="D36" s="42" t="s">
        <v>10</v>
      </c>
      <c r="E36" s="43" t="s">
        <v>8</v>
      </c>
      <c r="F36" s="22" t="s">
        <v>56</v>
      </c>
      <c r="G36" s="15">
        <v>0</v>
      </c>
      <c r="H36" s="15"/>
      <c r="I36" s="17"/>
    </row>
    <row r="37" spans="1:9" ht="51" customHeight="1">
      <c r="A37" s="16">
        <v>26</v>
      </c>
      <c r="B37" s="41" t="s">
        <v>8</v>
      </c>
      <c r="C37" s="41" t="s">
        <v>10</v>
      </c>
      <c r="D37" s="42" t="s">
        <v>10</v>
      </c>
      <c r="E37" s="43" t="s">
        <v>57</v>
      </c>
      <c r="F37" s="22" t="s">
        <v>58</v>
      </c>
      <c r="G37" s="15">
        <v>6869</v>
      </c>
      <c r="H37" s="15">
        <v>6869</v>
      </c>
      <c r="I37" s="17">
        <f>H37*100/G37</f>
        <v>100</v>
      </c>
    </row>
    <row r="38" spans="1:9" ht="53.25" customHeight="1">
      <c r="A38" s="16">
        <v>27</v>
      </c>
      <c r="B38" s="41" t="s">
        <v>8</v>
      </c>
      <c r="C38" s="41" t="s">
        <v>10</v>
      </c>
      <c r="D38" s="42" t="s">
        <v>10</v>
      </c>
      <c r="E38" s="43" t="s">
        <v>59</v>
      </c>
      <c r="F38" s="22" t="s">
        <v>60</v>
      </c>
      <c r="G38" s="15">
        <v>0</v>
      </c>
      <c r="H38" s="15"/>
      <c r="I38" s="17"/>
    </row>
    <row r="39" spans="1:9" ht="26.25" customHeight="1">
      <c r="A39" s="12"/>
      <c r="B39" s="41"/>
      <c r="C39" s="41"/>
      <c r="D39" s="42"/>
      <c r="E39" s="43"/>
      <c r="F39" s="38" t="s">
        <v>61</v>
      </c>
      <c r="G39" s="13">
        <f>SUM(G40:G41)</f>
        <v>55963.199999999997</v>
      </c>
      <c r="H39" s="13">
        <f>SUM(H40:H41)</f>
        <v>36387.97</v>
      </c>
      <c r="I39" s="48">
        <f t="shared" ref="I39:I51" si="1">H39*100/G39</f>
        <v>65.021246104583014</v>
      </c>
    </row>
    <row r="40" spans="1:9" ht="30.75" customHeight="1">
      <c r="A40" s="16">
        <v>27</v>
      </c>
      <c r="B40" s="41" t="s">
        <v>8</v>
      </c>
      <c r="C40" s="41" t="s">
        <v>32</v>
      </c>
      <c r="D40" s="42" t="s">
        <v>10</v>
      </c>
      <c r="E40" s="43" t="s">
        <v>10</v>
      </c>
      <c r="F40" s="22" t="s">
        <v>62</v>
      </c>
      <c r="G40" s="15">
        <v>50125.2</v>
      </c>
      <c r="H40" s="15">
        <v>35762.07</v>
      </c>
      <c r="I40" s="17">
        <f t="shared" si="1"/>
        <v>71.345490890809415</v>
      </c>
    </row>
    <row r="41" spans="1:9" ht="41.25" customHeight="1">
      <c r="A41" s="16">
        <v>28</v>
      </c>
      <c r="B41" s="41" t="s">
        <v>8</v>
      </c>
      <c r="C41" s="41" t="s">
        <v>32</v>
      </c>
      <c r="D41" s="42" t="s">
        <v>10</v>
      </c>
      <c r="E41" s="43" t="s">
        <v>63</v>
      </c>
      <c r="F41" s="22" t="s">
        <v>64</v>
      </c>
      <c r="G41" s="15">
        <v>5838</v>
      </c>
      <c r="H41" s="15">
        <v>625.9</v>
      </c>
      <c r="I41" s="17">
        <f t="shared" si="1"/>
        <v>10.721137375813635</v>
      </c>
    </row>
    <row r="42" spans="1:9" ht="23.25" customHeight="1">
      <c r="A42" s="12"/>
      <c r="B42" s="41"/>
      <c r="C42" s="41"/>
      <c r="D42" s="42"/>
      <c r="E42" s="43"/>
      <c r="F42" s="38" t="s">
        <v>65</v>
      </c>
      <c r="G42" s="13">
        <f>SUM(G43:G49)</f>
        <v>642524.89999999991</v>
      </c>
      <c r="H42" s="13">
        <f>SUM(H43:H49)</f>
        <v>642478.1</v>
      </c>
      <c r="I42" s="48">
        <f t="shared" si="1"/>
        <v>99.992716235588702</v>
      </c>
    </row>
    <row r="43" spans="1:9" ht="30.75" customHeight="1">
      <c r="A43" s="16">
        <v>29</v>
      </c>
      <c r="B43" s="41" t="s">
        <v>66</v>
      </c>
      <c r="C43" s="41" t="s">
        <v>13</v>
      </c>
      <c r="D43" s="42" t="s">
        <v>63</v>
      </c>
      <c r="E43" s="43" t="s">
        <v>10</v>
      </c>
      <c r="F43" s="22" t="s">
        <v>67</v>
      </c>
      <c r="G43" s="15">
        <v>218410.7</v>
      </c>
      <c r="H43" s="15">
        <v>218410.7</v>
      </c>
      <c r="I43" s="17">
        <f t="shared" si="1"/>
        <v>100</v>
      </c>
    </row>
    <row r="44" spans="1:9" ht="30.75" customHeight="1">
      <c r="A44" s="16">
        <v>30</v>
      </c>
      <c r="B44" s="41" t="s">
        <v>66</v>
      </c>
      <c r="C44" s="41" t="s">
        <v>13</v>
      </c>
      <c r="D44" s="42" t="s">
        <v>63</v>
      </c>
      <c r="E44" s="43" t="s">
        <v>63</v>
      </c>
      <c r="F44" s="22" t="s">
        <v>68</v>
      </c>
      <c r="G44" s="15">
        <v>5679.8</v>
      </c>
      <c r="H44" s="15">
        <v>5679.8</v>
      </c>
      <c r="I44" s="17">
        <f t="shared" si="1"/>
        <v>100</v>
      </c>
    </row>
    <row r="45" spans="1:9" ht="30.75" customHeight="1">
      <c r="A45" s="16">
        <v>31</v>
      </c>
      <c r="B45" s="41" t="s">
        <v>66</v>
      </c>
      <c r="C45" s="41" t="s">
        <v>69</v>
      </c>
      <c r="D45" s="42" t="s">
        <v>10</v>
      </c>
      <c r="E45" s="43" t="s">
        <v>63</v>
      </c>
      <c r="F45" s="22" t="s">
        <v>70</v>
      </c>
      <c r="G45" s="15">
        <v>281079.09999999998</v>
      </c>
      <c r="H45" s="15">
        <v>281073.59999999998</v>
      </c>
      <c r="I45" s="17">
        <f t="shared" si="1"/>
        <v>99.998043255439484</v>
      </c>
    </row>
    <row r="46" spans="1:9" ht="30.75" customHeight="1">
      <c r="A46" s="16">
        <v>32</v>
      </c>
      <c r="B46" s="41" t="s">
        <v>66</v>
      </c>
      <c r="C46" s="41" t="s">
        <v>69</v>
      </c>
      <c r="D46" s="42" t="s">
        <v>10</v>
      </c>
      <c r="E46" s="43" t="s">
        <v>13</v>
      </c>
      <c r="F46" s="22" t="s">
        <v>71</v>
      </c>
      <c r="G46" s="15">
        <v>3356.8</v>
      </c>
      <c r="H46" s="15">
        <v>3356.8</v>
      </c>
      <c r="I46" s="17">
        <f t="shared" si="1"/>
        <v>100</v>
      </c>
    </row>
    <row r="47" spans="1:9" ht="30.75" customHeight="1">
      <c r="A47" s="16">
        <v>33</v>
      </c>
      <c r="B47" s="41" t="s">
        <v>66</v>
      </c>
      <c r="C47" s="41" t="s">
        <v>69</v>
      </c>
      <c r="D47" s="42" t="s">
        <v>10</v>
      </c>
      <c r="E47" s="43" t="s">
        <v>32</v>
      </c>
      <c r="F47" s="22" t="s">
        <v>72</v>
      </c>
      <c r="G47" s="15">
        <v>127141.1</v>
      </c>
      <c r="H47" s="15">
        <v>127141.1</v>
      </c>
      <c r="I47" s="17">
        <f t="shared" si="1"/>
        <v>100</v>
      </c>
    </row>
    <row r="48" spans="1:9" ht="30.75" customHeight="1">
      <c r="A48" s="16">
        <v>34</v>
      </c>
      <c r="B48" s="41" t="s">
        <v>66</v>
      </c>
      <c r="C48" s="41" t="s">
        <v>69</v>
      </c>
      <c r="D48" s="42" t="s">
        <v>10</v>
      </c>
      <c r="E48" s="43" t="s">
        <v>66</v>
      </c>
      <c r="F48" s="22" t="s">
        <v>87</v>
      </c>
      <c r="G48" s="15">
        <v>5371.7</v>
      </c>
      <c r="H48" s="15">
        <v>5371.7</v>
      </c>
      <c r="I48" s="17">
        <f t="shared" si="1"/>
        <v>100</v>
      </c>
    </row>
    <row r="49" spans="1:9" ht="55.2" customHeight="1">
      <c r="A49" s="16">
        <v>35</v>
      </c>
      <c r="B49" s="41" t="s">
        <v>66</v>
      </c>
      <c r="C49" s="41" t="s">
        <v>69</v>
      </c>
      <c r="D49" s="42" t="s">
        <v>10</v>
      </c>
      <c r="E49" s="43" t="s">
        <v>17</v>
      </c>
      <c r="F49" s="22" t="s">
        <v>73</v>
      </c>
      <c r="G49" s="15">
        <v>1485.7</v>
      </c>
      <c r="H49" s="15">
        <v>1444.4</v>
      </c>
      <c r="I49" s="17">
        <f t="shared" si="1"/>
        <v>97.220165578515179</v>
      </c>
    </row>
    <row r="50" spans="1:9" ht="31.5" customHeight="1">
      <c r="A50" s="16">
        <v>36</v>
      </c>
      <c r="B50" s="41" t="s">
        <v>35</v>
      </c>
      <c r="C50" s="41" t="s">
        <v>63</v>
      </c>
      <c r="D50" s="42" t="s">
        <v>63</v>
      </c>
      <c r="E50" s="43" t="s">
        <v>32</v>
      </c>
      <c r="F50" s="22" t="s">
        <v>74</v>
      </c>
      <c r="G50" s="15">
        <v>12018.6</v>
      </c>
      <c r="H50" s="15">
        <v>12018.6</v>
      </c>
      <c r="I50" s="17">
        <f t="shared" si="1"/>
        <v>100</v>
      </c>
    </row>
    <row r="51" spans="1:9" ht="31.5" customHeight="1">
      <c r="A51" s="16">
        <v>38</v>
      </c>
      <c r="B51" s="41" t="s">
        <v>10</v>
      </c>
      <c r="C51" s="41" t="s">
        <v>10</v>
      </c>
      <c r="D51" s="42" t="s">
        <v>13</v>
      </c>
      <c r="E51" s="43" t="s">
        <v>69</v>
      </c>
      <c r="F51" s="38" t="s">
        <v>75</v>
      </c>
      <c r="G51" s="13">
        <v>150.61000000000001</v>
      </c>
      <c r="H51" s="13"/>
      <c r="I51" s="48">
        <f t="shared" si="1"/>
        <v>0</v>
      </c>
    </row>
    <row r="52" spans="1:9" ht="31.5" customHeight="1">
      <c r="A52" s="16">
        <v>39</v>
      </c>
      <c r="B52" s="41" t="s">
        <v>10</v>
      </c>
      <c r="C52" s="41" t="s">
        <v>10</v>
      </c>
      <c r="D52" s="42" t="s">
        <v>13</v>
      </c>
      <c r="E52" s="43" t="s">
        <v>32</v>
      </c>
      <c r="F52" s="38" t="s">
        <v>76</v>
      </c>
      <c r="G52" s="13">
        <v>0</v>
      </c>
      <c r="H52" s="13"/>
      <c r="I52" s="48"/>
    </row>
    <row r="53" spans="1:9" ht="48" customHeight="1">
      <c r="A53" s="16">
        <v>37</v>
      </c>
      <c r="B53" s="41" t="s">
        <v>15</v>
      </c>
      <c r="C53" s="41" t="s">
        <v>66</v>
      </c>
      <c r="D53" s="42" t="s">
        <v>63</v>
      </c>
      <c r="E53" s="43" t="s">
        <v>63</v>
      </c>
      <c r="F53" s="38" t="s">
        <v>77</v>
      </c>
      <c r="G53" s="13">
        <v>1104.2</v>
      </c>
      <c r="H53" s="13">
        <v>1104</v>
      </c>
      <c r="I53" s="48">
        <f>H53*100/G53</f>
        <v>99.981887339250136</v>
      </c>
    </row>
    <row r="54" spans="1:9" ht="29.25" customHeight="1" thickBot="1">
      <c r="A54" s="49">
        <v>40</v>
      </c>
      <c r="B54" s="50" t="s">
        <v>17</v>
      </c>
      <c r="C54" s="50" t="s">
        <v>10</v>
      </c>
      <c r="D54" s="51" t="s">
        <v>10</v>
      </c>
      <c r="E54" s="52" t="s">
        <v>10</v>
      </c>
      <c r="F54" s="53" t="s">
        <v>78</v>
      </c>
      <c r="G54" s="54">
        <v>14707</v>
      </c>
      <c r="H54" s="54"/>
      <c r="I54" s="55">
        <f>H54*100/G54</f>
        <v>0</v>
      </c>
    </row>
  </sheetData>
  <mergeCells count="1">
    <mergeCell ref="A1:I1"/>
  </mergeCells>
  <pageMargins left="0.28000000000000003" right="0.24" top="0.37" bottom="0.39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2018-05-10T08:20:21Z</dcterms:modified>
</cp:coreProperties>
</file>